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yalaje1\Documents\Manuscripts\Thao\PKA Manuscript\eLife\Resubmission\Resubmission v2\"/>
    </mc:Choice>
  </mc:AlternateContent>
  <bookViews>
    <workbookView xWindow="0" yWindow="0" windowWidth="19200" windowHeight="647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38" i="1" l="1"/>
  <c r="L38" i="1"/>
  <c r="P37" i="1"/>
  <c r="L37" i="1"/>
  <c r="P36" i="1"/>
  <c r="L36" i="1"/>
  <c r="P35" i="1"/>
  <c r="L35" i="1"/>
  <c r="L70" i="1" l="1"/>
  <c r="H70" i="1"/>
  <c r="D70" i="1"/>
  <c r="L69" i="1"/>
  <c r="H69" i="1"/>
  <c r="D69" i="1"/>
  <c r="L68" i="1"/>
  <c r="H68" i="1"/>
  <c r="D68" i="1"/>
  <c r="X67" i="1"/>
  <c r="L67" i="1"/>
  <c r="H67" i="1"/>
  <c r="D67" i="1"/>
  <c r="AE66" i="1"/>
  <c r="AD66" i="1"/>
  <c r="AC66" i="1"/>
  <c r="AB66" i="1"/>
  <c r="L66" i="1"/>
  <c r="H66" i="1"/>
  <c r="D66" i="1"/>
  <c r="AE65" i="1"/>
  <c r="AD65" i="1"/>
  <c r="AC65" i="1"/>
  <c r="AB65" i="1"/>
  <c r="X65" i="1"/>
  <c r="L65" i="1"/>
  <c r="H65" i="1"/>
  <c r="D65" i="1"/>
  <c r="P61" i="1"/>
  <c r="L61" i="1"/>
  <c r="H61" i="1"/>
  <c r="D61" i="1"/>
  <c r="X60" i="1"/>
  <c r="P60" i="1"/>
  <c r="L60" i="1"/>
  <c r="H60" i="1"/>
  <c r="D60" i="1"/>
  <c r="AE59" i="1"/>
  <c r="AD59" i="1"/>
  <c r="AC59" i="1"/>
  <c r="AB59" i="1"/>
  <c r="P59" i="1"/>
  <c r="L59" i="1"/>
  <c r="H59" i="1"/>
  <c r="D59" i="1"/>
  <c r="AE58" i="1"/>
  <c r="AD58" i="1"/>
  <c r="AC58" i="1"/>
  <c r="AB58" i="1"/>
  <c r="X58" i="1"/>
  <c r="AC68" i="1" s="1"/>
  <c r="P58" i="1"/>
  <c r="L58" i="1"/>
  <c r="H58" i="1"/>
  <c r="D58" i="1"/>
  <c r="AD52" i="1"/>
  <c r="AC52" i="1"/>
  <c r="AB52" i="1"/>
  <c r="L52" i="1"/>
  <c r="H52" i="1"/>
  <c r="D52" i="1"/>
  <c r="AD51" i="1"/>
  <c r="AC51" i="1"/>
  <c r="AB51" i="1"/>
  <c r="X51" i="1"/>
  <c r="L51" i="1"/>
  <c r="H51" i="1"/>
  <c r="D51" i="1"/>
  <c r="AD50" i="1"/>
  <c r="AC50" i="1"/>
  <c r="AB50" i="1"/>
  <c r="L50" i="1"/>
  <c r="H50" i="1"/>
  <c r="D50" i="1"/>
  <c r="AD49" i="1"/>
  <c r="AC49" i="1"/>
  <c r="AB49" i="1"/>
  <c r="X49" i="1"/>
  <c r="L49" i="1"/>
  <c r="H49" i="1"/>
  <c r="D49" i="1"/>
  <c r="L45" i="1"/>
  <c r="H45" i="1"/>
  <c r="D45" i="1"/>
  <c r="L44" i="1"/>
  <c r="H44" i="1"/>
  <c r="D44" i="1"/>
  <c r="L43" i="1"/>
  <c r="H43" i="1"/>
  <c r="D43" i="1"/>
  <c r="L42" i="1"/>
  <c r="H42" i="1"/>
  <c r="D42" i="1"/>
  <c r="H38" i="1"/>
  <c r="D38" i="1"/>
  <c r="H37" i="1"/>
  <c r="D37" i="1"/>
  <c r="H36" i="1"/>
  <c r="D36" i="1"/>
  <c r="H35" i="1"/>
  <c r="D35" i="1"/>
  <c r="P31" i="1"/>
  <c r="L31" i="1"/>
  <c r="H31" i="1"/>
  <c r="D31" i="1"/>
  <c r="P30" i="1"/>
  <c r="L30" i="1"/>
  <c r="H30" i="1"/>
  <c r="D30" i="1"/>
  <c r="P29" i="1"/>
  <c r="L29" i="1"/>
  <c r="H29" i="1"/>
  <c r="D29" i="1"/>
  <c r="P28" i="1"/>
  <c r="L28" i="1"/>
  <c r="H28" i="1"/>
  <c r="D28" i="1"/>
  <c r="L22" i="1"/>
  <c r="H22" i="1"/>
  <c r="D22" i="1"/>
  <c r="L21" i="1"/>
  <c r="H21" i="1"/>
  <c r="D21" i="1"/>
  <c r="L20" i="1"/>
  <c r="H20" i="1"/>
  <c r="D20" i="1"/>
  <c r="L19" i="1"/>
  <c r="H19" i="1"/>
  <c r="D19" i="1"/>
  <c r="P15" i="1"/>
  <c r="L15" i="1"/>
  <c r="H15" i="1"/>
  <c r="D15" i="1"/>
  <c r="P14" i="1"/>
  <c r="L14" i="1"/>
  <c r="H14" i="1"/>
  <c r="D14" i="1"/>
  <c r="P13" i="1"/>
  <c r="L13" i="1"/>
  <c r="H13" i="1"/>
  <c r="D13" i="1"/>
  <c r="P12" i="1"/>
  <c r="L12" i="1"/>
  <c r="H12" i="1"/>
  <c r="D12" i="1"/>
  <c r="L6" i="1"/>
  <c r="H6" i="1"/>
  <c r="D6" i="1"/>
  <c r="L5" i="1"/>
  <c r="H5" i="1"/>
  <c r="D5" i="1"/>
  <c r="L4" i="1"/>
  <c r="H4" i="1"/>
  <c r="D4" i="1"/>
  <c r="L3" i="1"/>
  <c r="H3" i="1"/>
  <c r="D3" i="1"/>
  <c r="AC60" i="1" l="1"/>
  <c r="AD67" i="1"/>
  <c r="AE68" i="1"/>
  <c r="AC67" i="1"/>
  <c r="AB60" i="1"/>
  <c r="AD68" i="1"/>
  <c r="AD61" i="1"/>
  <c r="AD60" i="1"/>
  <c r="AE67" i="1"/>
  <c r="AE60" i="1"/>
  <c r="AE61" i="1"/>
  <c r="AB61" i="1"/>
  <c r="AC61" i="1"/>
  <c r="AB68" i="1"/>
  <c r="AB67" i="1"/>
</calcChain>
</file>

<file path=xl/sharedStrings.xml><?xml version="1.0" encoding="utf-8"?>
<sst xmlns="http://schemas.openxmlformats.org/spreadsheetml/2006/main" count="259" uniqueCount="42">
  <si>
    <t>Experiment #1</t>
  </si>
  <si>
    <t>Experiment #2</t>
  </si>
  <si>
    <t>Experiment #3</t>
  </si>
  <si>
    <t>Ratio Phospho-S6/Total S6</t>
  </si>
  <si>
    <t>Phospho-S6</t>
  </si>
  <si>
    <t xml:space="preserve">Total S6 </t>
  </si>
  <si>
    <t>Ratio</t>
  </si>
  <si>
    <t>Experiment</t>
  </si>
  <si>
    <t>#1</t>
  </si>
  <si>
    <t>#2</t>
  </si>
  <si>
    <t>#3</t>
  </si>
  <si>
    <t>Densitometry</t>
  </si>
  <si>
    <t>Vehicle</t>
  </si>
  <si>
    <t>Liraglutide</t>
  </si>
  <si>
    <t>Vehicle+Rapamycin</t>
  </si>
  <si>
    <t>Liraglutide+Rapamycin</t>
  </si>
  <si>
    <t>Experiment #4</t>
  </si>
  <si>
    <t>#4</t>
  </si>
  <si>
    <t>Vehicle+H89</t>
  </si>
  <si>
    <t>Liraglutide+H89</t>
  </si>
  <si>
    <t>Ratio Phospho-CREB/Total CREB</t>
  </si>
  <si>
    <t>Phospho-CREB</t>
  </si>
  <si>
    <t>Total CREB</t>
  </si>
  <si>
    <t>Vehicle+KT5720 (10uM)</t>
  </si>
  <si>
    <t>Liraglutide+KT5720 (10uM)</t>
  </si>
  <si>
    <t>Vehicle+KT5720 (50uM)</t>
  </si>
  <si>
    <t>Liraglutide+KT5720 (50uM)</t>
  </si>
  <si>
    <t>Ratio Phospho-CREB/Total CREB normalized to own average vehicle</t>
  </si>
  <si>
    <t>Average Vehicle</t>
  </si>
  <si>
    <t>Ratio Phospho-S6/Total S6 normalized to own average vehicle</t>
  </si>
  <si>
    <t>Vehicle+MK2206 (20uM)</t>
  </si>
  <si>
    <t>Liraglutide+MK2206 (20uM)</t>
  </si>
  <si>
    <t>Ratio Phospho-Akt/Total Akt</t>
  </si>
  <si>
    <t>Ratio Phospho-Akt/Total Akt normalized to own average vehicle</t>
  </si>
  <si>
    <t>Phospho-Akt</t>
  </si>
  <si>
    <t>Total Akt</t>
  </si>
  <si>
    <t>Insulin</t>
  </si>
  <si>
    <t>Insulin+MK2206 (20uM)</t>
  </si>
  <si>
    <t>Fig. 1-Fig. Supp. 1A</t>
  </si>
  <si>
    <t>Fig. 1-Fig. Supp. 1B</t>
  </si>
  <si>
    <t>Fig. 1-Fig. Supp. 1C</t>
  </si>
  <si>
    <t>Fig. 1-Fig. Supp. 1D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</si>
</sst>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1" xfId="0" applyBorder="1"/>
    <xf numFmtId="0" fontId="0" fillId="0" borderId="0" xfId="0" applyBorder="1"/>
    <xf numFmtId="0" fontId="1" fillId="2" borderId="0" xfId="0" applyFont="1" applyFill="1"/>
    <xf numFmtId="0" fontId="1" fillId="0" borderId="1" xfId="0" applyFont="1" applyBorder="1"/>
    <xf numFmtId="0" fontId="0" fillId="0" borderId="1" xfId="0" applyFill="1" applyBorder="1"/>
    <xf numFmtId="0" fontId="1" fillId="0" borderId="0" xfId="0" applyFont="1" applyFill="1"/>
    <xf numFmtId="0" fontId="1" fillId="0" borderId="0" xfId="0" applyFont="1" applyFill="1" applyBorder="1"/>
    <xf numFmtId="16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70"/>
  <sheetViews>
    <sheetView tabSelected="1" workbookViewId="0">
      <selection activeCell="A56" sqref="A56"/>
    </sheetView>
  </sheetViews>
  <sheetFormatPr defaultRowHeight="14.5" x14ac:dyDescent="0.35"/>
  <cols>
    <col min="1" max="1" width="24.6328125" customWidth="1"/>
    <col min="2" max="2" width="13.08984375" bestFit="1" customWidth="1"/>
    <col min="3" max="3" width="9.90625" customWidth="1"/>
    <col min="6" max="6" width="13.08984375" bestFit="1" customWidth="1"/>
    <col min="7" max="7" width="10.81640625" bestFit="1" customWidth="1"/>
    <col min="10" max="10" width="13.08984375" bestFit="1" customWidth="1"/>
    <col min="11" max="11" width="10.81640625" bestFit="1" customWidth="1"/>
    <col min="14" max="14" width="13.08984375" bestFit="1" customWidth="1"/>
    <col min="15" max="15" width="9.7265625" bestFit="1" customWidth="1"/>
    <col min="18" max="18" width="10.36328125" bestFit="1" customWidth="1"/>
  </cols>
  <sheetData>
    <row r="1" spans="1:22" x14ac:dyDescent="0.35">
      <c r="A1" s="3" t="s">
        <v>38</v>
      </c>
      <c r="B1" t="s">
        <v>0</v>
      </c>
      <c r="F1" t="s">
        <v>1</v>
      </c>
      <c r="J1" t="s">
        <v>2</v>
      </c>
      <c r="S1" t="s">
        <v>3</v>
      </c>
    </row>
    <row r="2" spans="1:22" x14ac:dyDescent="0.35">
      <c r="A2" s="4" t="s">
        <v>11</v>
      </c>
      <c r="B2" s="1" t="s">
        <v>4</v>
      </c>
      <c r="C2" s="1" t="s">
        <v>5</v>
      </c>
      <c r="D2" s="1" t="s">
        <v>6</v>
      </c>
      <c r="F2" s="1" t="s">
        <v>4</v>
      </c>
      <c r="G2" s="1" t="s">
        <v>5</v>
      </c>
      <c r="H2" s="1" t="s">
        <v>6</v>
      </c>
      <c r="J2" s="1" t="s">
        <v>4</v>
      </c>
      <c r="K2" s="1" t="s">
        <v>5</v>
      </c>
      <c r="L2" s="1" t="s">
        <v>6</v>
      </c>
      <c r="M2" s="2"/>
      <c r="N2" s="2"/>
      <c r="O2" s="2"/>
      <c r="P2" s="2"/>
      <c r="R2" s="1" t="s">
        <v>7</v>
      </c>
      <c r="S2" s="1" t="s">
        <v>8</v>
      </c>
      <c r="T2" s="1" t="s">
        <v>9</v>
      </c>
      <c r="U2" s="1" t="s">
        <v>10</v>
      </c>
    </row>
    <row r="3" spans="1:22" x14ac:dyDescent="0.35">
      <c r="A3" t="s">
        <v>12</v>
      </c>
      <c r="B3">
        <v>2376.6190000000001</v>
      </c>
      <c r="C3">
        <v>11098.681</v>
      </c>
      <c r="D3">
        <f>B3/C3</f>
        <v>0.21413526526260193</v>
      </c>
      <c r="F3">
        <v>1377.5729999999999</v>
      </c>
      <c r="G3">
        <v>10498.3385</v>
      </c>
      <c r="H3">
        <f>F3/G3</f>
        <v>0.13121819228823683</v>
      </c>
      <c r="J3">
        <v>1071.6479999999999</v>
      </c>
      <c r="K3">
        <v>17412.4905</v>
      </c>
      <c r="L3">
        <f>J3/K3</f>
        <v>6.1544785911010258E-2</v>
      </c>
      <c r="S3">
        <v>0.21413526526260193</v>
      </c>
      <c r="T3">
        <v>0.13121819228823683</v>
      </c>
      <c r="U3">
        <v>6.1544785911010258E-2</v>
      </c>
    </row>
    <row r="4" spans="1:22" x14ac:dyDescent="0.35">
      <c r="A4" t="s">
        <v>13</v>
      </c>
      <c r="B4">
        <v>16880.48</v>
      </c>
      <c r="C4">
        <v>13471.701999999999</v>
      </c>
      <c r="D4">
        <f t="shared" ref="D4:D6" si="0">B4/C4</f>
        <v>1.2530324676124813</v>
      </c>
      <c r="F4">
        <v>11260.913499999999</v>
      </c>
      <c r="G4">
        <v>13520.02</v>
      </c>
      <c r="H4">
        <f t="shared" ref="H4:H6" si="1">F4/G4</f>
        <v>0.83290657114412536</v>
      </c>
      <c r="J4">
        <v>13337.57</v>
      </c>
      <c r="K4">
        <v>15087.212500000001</v>
      </c>
      <c r="L4">
        <f t="shared" ref="L4:L6" si="2">J4/K4</f>
        <v>0.88403142727657602</v>
      </c>
      <c r="S4">
        <v>1.2530324676124813</v>
      </c>
      <c r="T4">
        <v>0.83290657114412536</v>
      </c>
      <c r="U4">
        <v>0.88403142727657602</v>
      </c>
    </row>
    <row r="5" spans="1:22" x14ac:dyDescent="0.35">
      <c r="A5" t="s">
        <v>14</v>
      </c>
      <c r="B5">
        <v>445.84899999999999</v>
      </c>
      <c r="C5">
        <v>11239.681</v>
      </c>
      <c r="D5">
        <f t="shared" si="0"/>
        <v>3.9667406930855062E-2</v>
      </c>
      <c r="F5">
        <v>505.24002000000002</v>
      </c>
      <c r="G5">
        <v>14863.434000000001</v>
      </c>
      <c r="H5">
        <f t="shared" si="1"/>
        <v>3.3992146094906465E-2</v>
      </c>
      <c r="J5">
        <v>106.82849999999999</v>
      </c>
      <c r="K5">
        <v>13137.0555</v>
      </c>
      <c r="L5">
        <f t="shared" si="2"/>
        <v>8.1318450698484139E-3</v>
      </c>
      <c r="S5">
        <v>3.9667406930855062E-2</v>
      </c>
      <c r="T5">
        <v>3.3992146094906465E-2</v>
      </c>
      <c r="U5">
        <v>8.1318450698484139E-3</v>
      </c>
    </row>
    <row r="6" spans="1:22" x14ac:dyDescent="0.35">
      <c r="A6" t="s">
        <v>15</v>
      </c>
      <c r="B6">
        <v>1803.4970000000001</v>
      </c>
      <c r="C6">
        <v>12181.874</v>
      </c>
      <c r="D6">
        <f t="shared" si="0"/>
        <v>0.14804758282674735</v>
      </c>
      <c r="F6">
        <v>502.50310000000002</v>
      </c>
      <c r="G6">
        <v>13861.3735</v>
      </c>
      <c r="H6">
        <f t="shared" si="1"/>
        <v>3.6252042411237244E-2</v>
      </c>
      <c r="J6">
        <v>651.21299999999997</v>
      </c>
      <c r="K6">
        <v>14472.030500000001</v>
      </c>
      <c r="L6">
        <f t="shared" si="2"/>
        <v>4.4998039494181546E-2</v>
      </c>
      <c r="S6">
        <v>0.14804758282674735</v>
      </c>
      <c r="T6">
        <v>3.6252042411237244E-2</v>
      </c>
      <c r="U6">
        <v>4.4998039494181546E-2</v>
      </c>
    </row>
    <row r="10" spans="1:22" x14ac:dyDescent="0.35">
      <c r="A10" s="3" t="s">
        <v>39</v>
      </c>
      <c r="B10" t="s">
        <v>0</v>
      </c>
      <c r="F10" t="s">
        <v>1</v>
      </c>
      <c r="J10" t="s">
        <v>2</v>
      </c>
      <c r="N10" t="s">
        <v>16</v>
      </c>
      <c r="S10" t="s">
        <v>3</v>
      </c>
    </row>
    <row r="11" spans="1:22" x14ac:dyDescent="0.35">
      <c r="A11" s="4" t="s">
        <v>11</v>
      </c>
      <c r="B11" s="1" t="s">
        <v>4</v>
      </c>
      <c r="C11" s="1" t="s">
        <v>5</v>
      </c>
      <c r="D11" s="1" t="s">
        <v>6</v>
      </c>
      <c r="F11" s="1" t="s">
        <v>4</v>
      </c>
      <c r="G11" s="1" t="s">
        <v>5</v>
      </c>
      <c r="H11" s="1" t="s">
        <v>6</v>
      </c>
      <c r="J11" s="1" t="s">
        <v>4</v>
      </c>
      <c r="K11" s="1" t="s">
        <v>5</v>
      </c>
      <c r="L11" s="1" t="s">
        <v>6</v>
      </c>
      <c r="M11" s="2"/>
      <c r="N11" s="1" t="s">
        <v>4</v>
      </c>
      <c r="O11" s="1" t="s">
        <v>5</v>
      </c>
      <c r="P11" s="1" t="s">
        <v>6</v>
      </c>
      <c r="R11" s="1" t="s">
        <v>7</v>
      </c>
      <c r="S11" s="1" t="s">
        <v>8</v>
      </c>
      <c r="T11" s="1" t="s">
        <v>9</v>
      </c>
      <c r="U11" s="1" t="s">
        <v>10</v>
      </c>
      <c r="V11" s="5" t="s">
        <v>17</v>
      </c>
    </row>
    <row r="12" spans="1:22" x14ac:dyDescent="0.35">
      <c r="A12" t="s">
        <v>12</v>
      </c>
      <c r="B12">
        <v>916.40599999999995</v>
      </c>
      <c r="C12">
        <v>4203.1840000000002</v>
      </c>
      <c r="D12">
        <f>B12/C12</f>
        <v>0.21802661981964147</v>
      </c>
      <c r="F12">
        <v>876.69799999999998</v>
      </c>
      <c r="G12">
        <v>4188.7700000000004</v>
      </c>
      <c r="H12">
        <f>F12/G12</f>
        <v>0.20929724000124139</v>
      </c>
      <c r="J12">
        <v>1399.163</v>
      </c>
      <c r="K12">
        <v>2848.2550000000001</v>
      </c>
      <c r="L12">
        <f>J12/K12</f>
        <v>0.49123515977326465</v>
      </c>
      <c r="N12">
        <v>703.28399999999999</v>
      </c>
      <c r="O12">
        <v>4215.4260000000004</v>
      </c>
      <c r="P12">
        <f>N12/O12</f>
        <v>0.16683580734189141</v>
      </c>
      <c r="S12">
        <v>0.21802661981964147</v>
      </c>
      <c r="T12">
        <v>0.20929724000124139</v>
      </c>
      <c r="U12">
        <v>0.49123515977326465</v>
      </c>
      <c r="V12">
        <v>0.16683580734189141</v>
      </c>
    </row>
    <row r="13" spans="1:22" x14ac:dyDescent="0.35">
      <c r="A13" t="s">
        <v>13</v>
      </c>
      <c r="B13">
        <v>6400.6689999999999</v>
      </c>
      <c r="C13">
        <v>2344.0830000000001</v>
      </c>
      <c r="D13">
        <f t="shared" ref="D13:D15" si="3">B13/C13</f>
        <v>2.7305641481125025</v>
      </c>
      <c r="F13">
        <v>5766.3050000000003</v>
      </c>
      <c r="G13">
        <v>3771.0619999999999</v>
      </c>
      <c r="H13">
        <f t="shared" ref="H13:H15" si="4">F13/G13</f>
        <v>1.5290931307944553</v>
      </c>
      <c r="J13">
        <v>4618.527</v>
      </c>
      <c r="K13">
        <v>2301.3049999999998</v>
      </c>
      <c r="L13">
        <f t="shared" ref="L13:L15" si="5">J13/K13</f>
        <v>2.0069165104147433</v>
      </c>
      <c r="N13">
        <v>5450.598</v>
      </c>
      <c r="O13">
        <v>5235.5479999999998</v>
      </c>
      <c r="P13">
        <f t="shared" ref="P13:P15" si="6">N13/O13</f>
        <v>1.0410749743866354</v>
      </c>
      <c r="S13">
        <v>2.7305641481125025</v>
      </c>
      <c r="T13">
        <v>1.5290931307944553</v>
      </c>
      <c r="U13">
        <v>2.0069165104147433</v>
      </c>
      <c r="V13">
        <v>1.0410749743866354</v>
      </c>
    </row>
    <row r="14" spans="1:22" x14ac:dyDescent="0.35">
      <c r="A14" t="s">
        <v>18</v>
      </c>
      <c r="B14">
        <v>50.5</v>
      </c>
      <c r="C14">
        <v>1009.3049999999999</v>
      </c>
      <c r="D14">
        <f t="shared" si="3"/>
        <v>5.0034429632271712E-2</v>
      </c>
      <c r="F14">
        <v>49.95</v>
      </c>
      <c r="G14">
        <v>1534.0619999999999</v>
      </c>
      <c r="H14">
        <f t="shared" si="4"/>
        <v>3.2560613586673816E-2</v>
      </c>
      <c r="J14">
        <v>560.21299999999997</v>
      </c>
      <c r="K14">
        <v>2536.0830000000001</v>
      </c>
      <c r="L14">
        <f t="shared" si="5"/>
        <v>0.22089695013925015</v>
      </c>
      <c r="N14">
        <v>195.55600000000001</v>
      </c>
      <c r="O14">
        <v>3226.4470000000001</v>
      </c>
      <c r="P14">
        <f t="shared" si="6"/>
        <v>6.0610324607842624E-2</v>
      </c>
      <c r="S14">
        <v>5.0034429632271712E-2</v>
      </c>
      <c r="T14">
        <v>3.2560613586673816E-2</v>
      </c>
      <c r="U14">
        <v>0.22089695013925015</v>
      </c>
      <c r="V14">
        <v>6.0610324607842624E-2</v>
      </c>
    </row>
    <row r="15" spans="1:22" x14ac:dyDescent="0.35">
      <c r="A15" t="s">
        <v>19</v>
      </c>
      <c r="B15">
        <v>40.89</v>
      </c>
      <c r="C15">
        <v>1299.355</v>
      </c>
      <c r="D15">
        <f t="shared" si="3"/>
        <v>3.1469459847385819E-2</v>
      </c>
      <c r="F15">
        <v>30.120999999999999</v>
      </c>
      <c r="G15">
        <v>1944.77</v>
      </c>
      <c r="H15">
        <f t="shared" si="4"/>
        <v>1.5488206831656186E-2</v>
      </c>
      <c r="J15">
        <v>1018.749</v>
      </c>
      <c r="K15">
        <v>1818.6479999999999</v>
      </c>
      <c r="L15">
        <f t="shared" si="5"/>
        <v>0.56016832284202334</v>
      </c>
      <c r="N15">
        <v>1373.0619999999999</v>
      </c>
      <c r="O15">
        <v>5513.3760000000002</v>
      </c>
      <c r="P15">
        <f t="shared" si="6"/>
        <v>0.24904196630159087</v>
      </c>
      <c r="S15">
        <v>3.1469459847385819E-2</v>
      </c>
      <c r="T15">
        <v>1.5488206831656186E-2</v>
      </c>
      <c r="U15">
        <v>0.56016832284202334</v>
      </c>
      <c r="V15">
        <v>0.24904196630159087</v>
      </c>
    </row>
    <row r="17" spans="1:22" x14ac:dyDescent="0.35">
      <c r="B17" t="s">
        <v>0</v>
      </c>
      <c r="F17" t="s">
        <v>1</v>
      </c>
      <c r="J17" t="s">
        <v>2</v>
      </c>
      <c r="N17" t="s">
        <v>16</v>
      </c>
      <c r="S17" t="s">
        <v>20</v>
      </c>
    </row>
    <row r="18" spans="1:22" x14ac:dyDescent="0.35">
      <c r="B18" s="1" t="s">
        <v>21</v>
      </c>
      <c r="C18" s="1" t="s">
        <v>22</v>
      </c>
      <c r="D18" s="1" t="s">
        <v>6</v>
      </c>
      <c r="F18" s="1" t="s">
        <v>21</v>
      </c>
      <c r="G18" s="1" t="s">
        <v>22</v>
      </c>
      <c r="H18" s="1" t="s">
        <v>6</v>
      </c>
      <c r="J18" s="1" t="s">
        <v>21</v>
      </c>
      <c r="K18" s="1" t="s">
        <v>22</v>
      </c>
      <c r="L18" s="1" t="s">
        <v>6</v>
      </c>
      <c r="M18" s="2"/>
      <c r="N18" s="1" t="s">
        <v>21</v>
      </c>
      <c r="O18" s="1" t="s">
        <v>22</v>
      </c>
      <c r="P18" s="1" t="s">
        <v>6</v>
      </c>
      <c r="R18" s="1" t="s">
        <v>7</v>
      </c>
      <c r="S18" s="1" t="s">
        <v>8</v>
      </c>
      <c r="T18" s="1" t="s">
        <v>9</v>
      </c>
      <c r="U18" s="1" t="s">
        <v>10</v>
      </c>
      <c r="V18" s="5" t="s">
        <v>17</v>
      </c>
    </row>
    <row r="19" spans="1:22" x14ac:dyDescent="0.35">
      <c r="A19" t="s">
        <v>12</v>
      </c>
      <c r="B19">
        <v>1534.086</v>
      </c>
      <c r="C19">
        <v>2150.6840000000002</v>
      </c>
      <c r="D19">
        <f t="shared" ref="D19:D22" si="7">B19/C19</f>
        <v>0.71330144270380957</v>
      </c>
      <c r="F19">
        <v>786.346</v>
      </c>
      <c r="G19">
        <v>1896.357</v>
      </c>
      <c r="H19">
        <f t="shared" ref="H19:H22" si="8">F19/G19</f>
        <v>0.41466137441420575</v>
      </c>
      <c r="J19">
        <v>982.54899999999998</v>
      </c>
      <c r="K19">
        <v>2546.7800000000002</v>
      </c>
      <c r="L19">
        <f t="shared" ref="L19:L22" si="9">J19/K19</f>
        <v>0.38580050102482344</v>
      </c>
      <c r="S19">
        <v>0.71330144270380957</v>
      </c>
      <c r="T19">
        <v>0.41466137441420575</v>
      </c>
      <c r="U19">
        <v>0.38580050102482344</v>
      </c>
    </row>
    <row r="20" spans="1:22" x14ac:dyDescent="0.35">
      <c r="A20" t="s">
        <v>13</v>
      </c>
      <c r="B20">
        <v>7845.2569999999996</v>
      </c>
      <c r="C20">
        <v>2256.3249999999998</v>
      </c>
      <c r="D20">
        <f t="shared" si="7"/>
        <v>3.4770066368984964</v>
      </c>
      <c r="F20">
        <v>6896.3559999999998</v>
      </c>
      <c r="G20">
        <v>1754.329</v>
      </c>
      <c r="H20">
        <f t="shared" si="8"/>
        <v>3.9310505612117224</v>
      </c>
      <c r="J20">
        <v>7418.4960000000001</v>
      </c>
      <c r="K20">
        <v>2003.4780000000001</v>
      </c>
      <c r="L20">
        <f t="shared" si="9"/>
        <v>3.7028088154698979</v>
      </c>
      <c r="S20">
        <v>3.4770066368984964</v>
      </c>
      <c r="T20">
        <v>3.9310505612117224</v>
      </c>
      <c r="U20">
        <v>3.7028088154698979</v>
      </c>
    </row>
    <row r="21" spans="1:22" x14ac:dyDescent="0.35">
      <c r="A21" t="s">
        <v>18</v>
      </c>
      <c r="B21">
        <v>123.658</v>
      </c>
      <c r="C21">
        <v>1869.6969999999999</v>
      </c>
      <c r="D21">
        <f t="shared" si="7"/>
        <v>6.613798920359823E-2</v>
      </c>
      <c r="F21">
        <v>87.256</v>
      </c>
      <c r="G21">
        <v>2001.328</v>
      </c>
      <c r="H21">
        <f t="shared" si="8"/>
        <v>4.3599050230646849E-2</v>
      </c>
      <c r="J21">
        <v>203.125</v>
      </c>
      <c r="K21">
        <v>2111.8449999999998</v>
      </c>
      <c r="L21">
        <f t="shared" si="9"/>
        <v>9.6183668782510084E-2</v>
      </c>
      <c r="S21">
        <v>6.613798920359823E-2</v>
      </c>
      <c r="T21">
        <v>4.3599050230646849E-2</v>
      </c>
      <c r="U21">
        <v>9.6183668782510084E-2</v>
      </c>
    </row>
    <row r="22" spans="1:22" x14ac:dyDescent="0.35">
      <c r="A22" t="s">
        <v>19</v>
      </c>
      <c r="B22">
        <v>181.56700000000001</v>
      </c>
      <c r="C22">
        <v>1874.56</v>
      </c>
      <c r="D22">
        <f t="shared" si="7"/>
        <v>9.6858462785933769E-2</v>
      </c>
      <c r="F22">
        <v>102.357</v>
      </c>
      <c r="G22">
        <v>1784.5709999999999</v>
      </c>
      <c r="H22">
        <f t="shared" si="8"/>
        <v>5.7356642016484639E-2</v>
      </c>
      <c r="J22">
        <v>158.95699999999999</v>
      </c>
      <c r="K22">
        <v>1932.6980000000001</v>
      </c>
      <c r="L22">
        <f t="shared" si="9"/>
        <v>8.224616572273577E-2</v>
      </c>
      <c r="S22">
        <v>9.6858462785933769E-2</v>
      </c>
      <c r="T22">
        <v>5.7356642016484639E-2</v>
      </c>
      <c r="U22">
        <v>8.224616572273577E-2</v>
      </c>
    </row>
    <row r="26" spans="1:22" x14ac:dyDescent="0.35">
      <c r="A26" s="3" t="s">
        <v>40</v>
      </c>
      <c r="B26" t="s">
        <v>0</v>
      </c>
      <c r="F26" t="s">
        <v>1</v>
      </c>
      <c r="J26" t="s">
        <v>2</v>
      </c>
      <c r="N26" t="s">
        <v>16</v>
      </c>
      <c r="S26" t="s">
        <v>3</v>
      </c>
    </row>
    <row r="27" spans="1:22" x14ac:dyDescent="0.35">
      <c r="A27" s="4" t="s">
        <v>11</v>
      </c>
      <c r="B27" s="1" t="s">
        <v>4</v>
      </c>
      <c r="C27" s="1" t="s">
        <v>5</v>
      </c>
      <c r="D27" s="1" t="s">
        <v>6</v>
      </c>
      <c r="F27" s="1" t="s">
        <v>4</v>
      </c>
      <c r="G27" s="1" t="s">
        <v>5</v>
      </c>
      <c r="H27" s="1" t="s">
        <v>6</v>
      </c>
      <c r="J27" s="1" t="s">
        <v>4</v>
      </c>
      <c r="K27" s="1" t="s">
        <v>5</v>
      </c>
      <c r="L27" s="1" t="s">
        <v>6</v>
      </c>
      <c r="M27" s="2"/>
      <c r="N27" s="1" t="s">
        <v>4</v>
      </c>
      <c r="O27" s="1" t="s">
        <v>5</v>
      </c>
      <c r="P27" s="1" t="s">
        <v>6</v>
      </c>
      <c r="R27" s="1" t="s">
        <v>7</v>
      </c>
      <c r="S27" s="1" t="s">
        <v>8</v>
      </c>
      <c r="T27" s="1" t="s">
        <v>9</v>
      </c>
      <c r="U27" s="1" t="s">
        <v>10</v>
      </c>
      <c r="V27" s="5" t="s">
        <v>17</v>
      </c>
    </row>
    <row r="28" spans="1:22" x14ac:dyDescent="0.35">
      <c r="A28" t="s">
        <v>12</v>
      </c>
      <c r="B28">
        <v>1441.2339999999999</v>
      </c>
      <c r="C28">
        <v>19377.179</v>
      </c>
      <c r="D28">
        <f>B28/C28</f>
        <v>7.4377906092522539E-2</v>
      </c>
      <c r="F28">
        <v>1307.6690000000001</v>
      </c>
      <c r="G28">
        <v>8219.7019999999993</v>
      </c>
      <c r="H28">
        <f>F28/G28</f>
        <v>0.15908958743273177</v>
      </c>
      <c r="J28">
        <v>1131.2840000000001</v>
      </c>
      <c r="K28">
        <v>5326.598</v>
      </c>
      <c r="L28">
        <f>J28/K28</f>
        <v>0.21238396439904045</v>
      </c>
      <c r="N28">
        <v>949.577</v>
      </c>
      <c r="O28">
        <v>4064.355</v>
      </c>
      <c r="P28">
        <f>N28/O28</f>
        <v>0.23363534927436211</v>
      </c>
      <c r="S28">
        <v>7.4377906092522539E-2</v>
      </c>
      <c r="T28">
        <v>0.15908958743273177</v>
      </c>
      <c r="U28">
        <v>0.21238396439904045</v>
      </c>
      <c r="V28">
        <v>0.23363534927436211</v>
      </c>
    </row>
    <row r="29" spans="1:22" x14ac:dyDescent="0.35">
      <c r="A29" t="s">
        <v>13</v>
      </c>
      <c r="B29">
        <v>19636.522000000001</v>
      </c>
      <c r="C29">
        <v>19446.986000000001</v>
      </c>
      <c r="D29">
        <f t="shared" ref="D29:D31" si="10">B29/C29</f>
        <v>1.009746291790409</v>
      </c>
      <c r="F29">
        <v>10290.953</v>
      </c>
      <c r="G29">
        <v>7649.8530000000001</v>
      </c>
      <c r="H29">
        <f t="shared" ref="H29:H31" si="11">F29/G29</f>
        <v>1.3452484642515352</v>
      </c>
      <c r="J29">
        <v>5263.8410000000003</v>
      </c>
      <c r="K29">
        <v>5027.0119999999997</v>
      </c>
      <c r="L29">
        <f t="shared" ref="L29:L31" si="12">J29/K29</f>
        <v>1.0471112859885754</v>
      </c>
      <c r="N29">
        <v>4282.0619999999999</v>
      </c>
      <c r="O29">
        <v>3200.0120000000002</v>
      </c>
      <c r="P29">
        <f t="shared" ref="P29:P31" si="13">N29/O29</f>
        <v>1.3381393569774112</v>
      </c>
      <c r="S29">
        <v>1.009746291790409</v>
      </c>
      <c r="T29">
        <v>1.3452484642515352</v>
      </c>
      <c r="U29">
        <v>1.0471112859885754</v>
      </c>
      <c r="V29">
        <v>1.3381393569774112</v>
      </c>
    </row>
    <row r="30" spans="1:22" x14ac:dyDescent="0.35">
      <c r="A30" t="s">
        <v>23</v>
      </c>
      <c r="B30">
        <v>1648.4059999999999</v>
      </c>
      <c r="C30">
        <v>21610.128000000001</v>
      </c>
      <c r="D30">
        <f t="shared" si="10"/>
        <v>7.627932606414918E-2</v>
      </c>
      <c r="F30">
        <v>602.99099999999999</v>
      </c>
      <c r="G30">
        <v>4831.4679999999998</v>
      </c>
      <c r="H30">
        <f t="shared" si="11"/>
        <v>0.12480492471439322</v>
      </c>
      <c r="J30">
        <v>195.84899999999999</v>
      </c>
      <c r="K30">
        <v>4802.4260000000004</v>
      </c>
      <c r="L30">
        <f t="shared" si="12"/>
        <v>4.0781263469754657E-2</v>
      </c>
      <c r="N30">
        <v>457.45600000000002</v>
      </c>
      <c r="O30">
        <v>2262.2550000000001</v>
      </c>
      <c r="P30">
        <f t="shared" si="13"/>
        <v>0.20221239427031878</v>
      </c>
      <c r="S30">
        <v>7.627932606414918E-2</v>
      </c>
      <c r="T30">
        <v>0.12480492471439322</v>
      </c>
      <c r="U30">
        <v>4.0781263469754657E-2</v>
      </c>
      <c r="V30">
        <v>0.20221239427031878</v>
      </c>
    </row>
    <row r="31" spans="1:22" x14ac:dyDescent="0.35">
      <c r="A31" t="s">
        <v>24</v>
      </c>
      <c r="B31">
        <v>7340.1369999999997</v>
      </c>
      <c r="C31">
        <v>20787.915000000001</v>
      </c>
      <c r="D31">
        <f t="shared" si="10"/>
        <v>0.35309635430008252</v>
      </c>
      <c r="F31">
        <v>3134.9830000000002</v>
      </c>
      <c r="G31">
        <v>6343.5889999999999</v>
      </c>
      <c r="H31">
        <f t="shared" si="11"/>
        <v>0.49419705469569358</v>
      </c>
      <c r="J31">
        <v>670.87</v>
      </c>
      <c r="K31">
        <v>5163.4260000000004</v>
      </c>
      <c r="L31">
        <f t="shared" si="12"/>
        <v>0.12992730020726548</v>
      </c>
      <c r="N31">
        <v>2208.991</v>
      </c>
      <c r="O31">
        <v>2796.134</v>
      </c>
      <c r="P31">
        <f t="shared" si="13"/>
        <v>0.79001614371843409</v>
      </c>
      <c r="S31">
        <v>0.35309635430008252</v>
      </c>
      <c r="T31">
        <v>0.49419705469569358</v>
      </c>
      <c r="U31">
        <v>0.12992730020726548</v>
      </c>
      <c r="V31">
        <v>0.79001614371843409</v>
      </c>
    </row>
    <row r="33" spans="1:34" x14ac:dyDescent="0.35">
      <c r="A33" s="6"/>
      <c r="B33" t="s">
        <v>0</v>
      </c>
      <c r="F33" t="s">
        <v>1</v>
      </c>
      <c r="J33" t="s">
        <v>2</v>
      </c>
      <c r="N33" t="s">
        <v>16</v>
      </c>
      <c r="S33" t="s">
        <v>3</v>
      </c>
    </row>
    <row r="34" spans="1:34" x14ac:dyDescent="0.35">
      <c r="A34" s="7"/>
      <c r="B34" s="1" t="s">
        <v>4</v>
      </c>
      <c r="C34" s="1" t="s">
        <v>5</v>
      </c>
      <c r="D34" s="1" t="s">
        <v>6</v>
      </c>
      <c r="F34" s="1" t="s">
        <v>4</v>
      </c>
      <c r="G34" s="1" t="s">
        <v>5</v>
      </c>
      <c r="H34" s="1" t="s">
        <v>6</v>
      </c>
      <c r="J34" s="1" t="s">
        <v>4</v>
      </c>
      <c r="K34" s="1" t="s">
        <v>5</v>
      </c>
      <c r="L34" s="1" t="s">
        <v>6</v>
      </c>
      <c r="M34" s="2"/>
      <c r="N34" s="1" t="s">
        <v>4</v>
      </c>
      <c r="O34" s="1" t="s">
        <v>5</v>
      </c>
      <c r="P34" s="1" t="s">
        <v>6</v>
      </c>
      <c r="R34" s="1" t="s">
        <v>7</v>
      </c>
      <c r="S34" s="1" t="s">
        <v>8</v>
      </c>
      <c r="T34" s="1" t="s">
        <v>9</v>
      </c>
      <c r="U34" s="1" t="s">
        <v>10</v>
      </c>
      <c r="V34" s="5" t="s">
        <v>17</v>
      </c>
    </row>
    <row r="35" spans="1:34" x14ac:dyDescent="0.35">
      <c r="A35" t="s">
        <v>12</v>
      </c>
      <c r="B35">
        <v>1969.2049999999999</v>
      </c>
      <c r="C35">
        <v>7028.5389999999998</v>
      </c>
      <c r="D35">
        <f>B35/C35</f>
        <v>0.28017273575632146</v>
      </c>
      <c r="F35">
        <v>622.99099999999999</v>
      </c>
      <c r="G35">
        <v>4636.3760000000002</v>
      </c>
      <c r="H35">
        <f>F35/G35</f>
        <v>0.13437024952247184</v>
      </c>
      <c r="J35">
        <v>1304.058</v>
      </c>
      <c r="K35">
        <v>5745.4579999999996</v>
      </c>
      <c r="L35">
        <f>J35/K35</f>
        <v>0.226971983782668</v>
      </c>
      <c r="N35" s="8">
        <v>1963.5245</v>
      </c>
      <c r="O35" s="8">
        <v>6190.9169999999995</v>
      </c>
      <c r="P35">
        <f>N35/O35</f>
        <v>0.31716214253881941</v>
      </c>
      <c r="S35">
        <v>0.28017273575632146</v>
      </c>
      <c r="T35">
        <v>0.13437024952247184</v>
      </c>
      <c r="U35">
        <v>0.226971983782668</v>
      </c>
      <c r="V35">
        <v>0.31716214253881941</v>
      </c>
    </row>
    <row r="36" spans="1:34" x14ac:dyDescent="0.35">
      <c r="A36" t="s">
        <v>13</v>
      </c>
      <c r="B36">
        <v>11204.075000000001</v>
      </c>
      <c r="C36">
        <v>7794.924</v>
      </c>
      <c r="D36">
        <f t="shared" ref="D36:D38" si="14">B36/C36</f>
        <v>1.4373552583707039</v>
      </c>
      <c r="F36">
        <v>6748.6189999999997</v>
      </c>
      <c r="G36">
        <v>4077.933</v>
      </c>
      <c r="H36">
        <f t="shared" ref="H36:H38" si="15">F36/G36</f>
        <v>1.6549116917811058</v>
      </c>
      <c r="J36">
        <v>7896.5230000000001</v>
      </c>
      <c r="K36">
        <v>5621.7470000000003</v>
      </c>
      <c r="L36">
        <f t="shared" ref="L36:L38" si="16">J36/K36</f>
        <v>1.4046386292374951</v>
      </c>
      <c r="N36" s="8">
        <v>8322.5709999999999</v>
      </c>
      <c r="O36" s="8">
        <v>5849.84</v>
      </c>
      <c r="P36">
        <f t="shared" ref="P36:P38" si="17">N36/O36</f>
        <v>1.4227006208716819</v>
      </c>
      <c r="S36">
        <v>1.4373552583707039</v>
      </c>
      <c r="T36">
        <v>1.6549116917811058</v>
      </c>
      <c r="U36">
        <v>1.4046386292374951</v>
      </c>
      <c r="V36">
        <v>1.4227006208716819</v>
      </c>
    </row>
    <row r="37" spans="1:34" x14ac:dyDescent="0.35">
      <c r="A37" t="s">
        <v>25</v>
      </c>
      <c r="B37">
        <v>105.364</v>
      </c>
      <c r="C37">
        <v>3891.0540000000001</v>
      </c>
      <c r="D37">
        <f t="shared" si="14"/>
        <v>2.7078524225055731E-2</v>
      </c>
      <c r="F37">
        <v>191.607</v>
      </c>
      <c r="G37">
        <v>2994.0329999999999</v>
      </c>
      <c r="H37">
        <f t="shared" si="15"/>
        <v>6.3996288618061323E-2</v>
      </c>
      <c r="J37">
        <v>204.56899999999999</v>
      </c>
      <c r="K37">
        <v>3896.3209999999999</v>
      </c>
      <c r="L37">
        <f t="shared" si="16"/>
        <v>5.2503117684605555E-2</v>
      </c>
      <c r="N37" s="8">
        <v>198.08799999999999</v>
      </c>
      <c r="O37" s="8">
        <v>4445.1769999999997</v>
      </c>
      <c r="P37">
        <f t="shared" si="17"/>
        <v>4.4562454993355725E-2</v>
      </c>
      <c r="S37">
        <v>2.7078524225055731E-2</v>
      </c>
      <c r="T37">
        <v>6.3996288618061323E-2</v>
      </c>
      <c r="U37">
        <v>5.2503117684605555E-2</v>
      </c>
      <c r="V37">
        <v>4.4562454993355725E-2</v>
      </c>
    </row>
    <row r="38" spans="1:34" x14ac:dyDescent="0.35">
      <c r="A38" t="s">
        <v>26</v>
      </c>
      <c r="B38">
        <v>51.536000000000001</v>
      </c>
      <c r="C38">
        <v>3203.0540000000001</v>
      </c>
      <c r="D38">
        <f t="shared" si="14"/>
        <v>1.6089644445582248E-2</v>
      </c>
      <c r="F38">
        <v>107.95</v>
      </c>
      <c r="G38">
        <v>3120.2759999999998</v>
      </c>
      <c r="H38">
        <f t="shared" si="15"/>
        <v>3.4596298532565711E-2</v>
      </c>
      <c r="J38">
        <v>87.980999999999995</v>
      </c>
      <c r="K38">
        <v>2984.2579999999998</v>
      </c>
      <c r="L38">
        <f t="shared" si="16"/>
        <v>2.9481700308753467E-2</v>
      </c>
      <c r="N38" s="8">
        <v>109.96550000000001</v>
      </c>
      <c r="O38" s="8">
        <v>4052.2669999999998</v>
      </c>
      <c r="P38">
        <f t="shared" si="17"/>
        <v>2.7136785409253638E-2</v>
      </c>
      <c r="S38">
        <v>1.6089644445582248E-2</v>
      </c>
      <c r="T38">
        <v>3.4596298532565711E-2</v>
      </c>
      <c r="U38">
        <v>2.9481700308753467E-2</v>
      </c>
      <c r="V38">
        <v>2.7136785409253638E-2</v>
      </c>
    </row>
    <row r="40" spans="1:34" x14ac:dyDescent="0.35">
      <c r="B40" t="s">
        <v>0</v>
      </c>
      <c r="F40" t="s">
        <v>1</v>
      </c>
      <c r="J40" t="s">
        <v>2</v>
      </c>
      <c r="N40" t="s">
        <v>16</v>
      </c>
      <c r="S40" t="s">
        <v>20</v>
      </c>
    </row>
    <row r="41" spans="1:34" x14ac:dyDescent="0.35">
      <c r="B41" s="1" t="s">
        <v>21</v>
      </c>
      <c r="C41" s="1" t="s">
        <v>22</v>
      </c>
      <c r="D41" s="1" t="s">
        <v>6</v>
      </c>
      <c r="F41" s="1" t="s">
        <v>21</v>
      </c>
      <c r="G41" s="1" t="s">
        <v>22</v>
      </c>
      <c r="H41" s="1" t="s">
        <v>6</v>
      </c>
      <c r="J41" s="1" t="s">
        <v>21</v>
      </c>
      <c r="K41" s="1" t="s">
        <v>22</v>
      </c>
      <c r="L41" s="1" t="s">
        <v>6</v>
      </c>
      <c r="M41" s="2"/>
      <c r="N41" s="1" t="s">
        <v>21</v>
      </c>
      <c r="O41" s="1" t="s">
        <v>22</v>
      </c>
      <c r="P41" s="1" t="s">
        <v>6</v>
      </c>
      <c r="R41" s="1" t="s">
        <v>7</v>
      </c>
      <c r="S41" s="1" t="s">
        <v>8</v>
      </c>
      <c r="T41" s="1" t="s">
        <v>9</v>
      </c>
      <c r="U41" s="1" t="s">
        <v>10</v>
      </c>
      <c r="V41" s="5" t="s">
        <v>17</v>
      </c>
    </row>
    <row r="42" spans="1:34" x14ac:dyDescent="0.35">
      <c r="A42" t="s">
        <v>12</v>
      </c>
      <c r="B42">
        <v>386.57400000000001</v>
      </c>
      <c r="C42">
        <v>684.75199999999995</v>
      </c>
      <c r="D42">
        <f t="shared" ref="D42:D45" si="18">B42/C42</f>
        <v>0.56454599621468804</v>
      </c>
      <c r="F42">
        <v>217.17400000000001</v>
      </c>
      <c r="G42">
        <v>882.36500000000001</v>
      </c>
      <c r="H42">
        <f t="shared" ref="H42:H45" si="19">F42/G42</f>
        <v>0.24612716959534886</v>
      </c>
      <c r="J42">
        <v>549.98199999999997</v>
      </c>
      <c r="K42">
        <v>876.53200000000004</v>
      </c>
      <c r="L42">
        <f t="shared" ref="L42:L45" si="20">J42/K42</f>
        <v>0.62745227784039825</v>
      </c>
      <c r="S42">
        <v>0.56454599621468804</v>
      </c>
      <c r="T42">
        <v>0.24612716959534886</v>
      </c>
      <c r="U42">
        <v>0.62745227784039825</v>
      </c>
    </row>
    <row r="43" spans="1:34" x14ac:dyDescent="0.35">
      <c r="A43" t="s">
        <v>13</v>
      </c>
      <c r="B43">
        <v>1782.598</v>
      </c>
      <c r="C43">
        <v>625.45699999999999</v>
      </c>
      <c r="D43">
        <f t="shared" si="18"/>
        <v>2.8500728267490811</v>
      </c>
      <c r="F43">
        <v>2863.56</v>
      </c>
      <c r="G43">
        <v>623.45699999999999</v>
      </c>
      <c r="H43">
        <f t="shared" si="19"/>
        <v>4.5930352855128742</v>
      </c>
      <c r="J43">
        <v>3963.3649999999998</v>
      </c>
      <c r="K43">
        <v>964.54200000000003</v>
      </c>
      <c r="L43">
        <f t="shared" si="20"/>
        <v>4.1090641983449139</v>
      </c>
      <c r="S43">
        <v>2.8500728267490811</v>
      </c>
      <c r="T43">
        <v>4.5930352855128742</v>
      </c>
      <c r="U43">
        <v>4.1090641983449139</v>
      </c>
    </row>
    <row r="44" spans="1:34" x14ac:dyDescent="0.35">
      <c r="A44" t="s">
        <v>23</v>
      </c>
      <c r="B44">
        <v>223.65799999999999</v>
      </c>
      <c r="C44">
        <v>769.875</v>
      </c>
      <c r="D44">
        <f t="shared" si="18"/>
        <v>0.29051209611949991</v>
      </c>
      <c r="F44">
        <v>187.11099999999999</v>
      </c>
      <c r="G44">
        <v>785.15899999999999</v>
      </c>
      <c r="H44">
        <f t="shared" si="19"/>
        <v>0.2383096926864495</v>
      </c>
      <c r="J44">
        <v>125.203</v>
      </c>
      <c r="K44">
        <v>787.77700000000004</v>
      </c>
      <c r="L44">
        <f t="shared" si="20"/>
        <v>0.15893203279608314</v>
      </c>
      <c r="S44">
        <v>0.29051209611949991</v>
      </c>
      <c r="T44">
        <v>0.2383096926864495</v>
      </c>
      <c r="U44">
        <v>0.15893203279608314</v>
      </c>
    </row>
    <row r="45" spans="1:34" x14ac:dyDescent="0.35">
      <c r="A45" t="s">
        <v>24</v>
      </c>
      <c r="B45">
        <v>948.75599999999997</v>
      </c>
      <c r="C45">
        <v>752.31200000000001</v>
      </c>
      <c r="D45">
        <f t="shared" si="18"/>
        <v>1.2611203862227374</v>
      </c>
      <c r="F45">
        <v>923.56100000000004</v>
      </c>
      <c r="G45">
        <v>701.23099999999999</v>
      </c>
      <c r="H45">
        <f t="shared" si="19"/>
        <v>1.3170567188273195</v>
      </c>
      <c r="J45">
        <v>1001.5890000000001</v>
      </c>
      <c r="K45">
        <v>965.23299999999995</v>
      </c>
      <c r="L45">
        <f t="shared" si="20"/>
        <v>1.0376655170306031</v>
      </c>
      <c r="S45">
        <v>1.2611203862227374</v>
      </c>
      <c r="T45">
        <v>1.3170567188273195</v>
      </c>
      <c r="U45">
        <v>1.0376655170306031</v>
      </c>
    </row>
    <row r="47" spans="1:34" x14ac:dyDescent="0.35">
      <c r="B47" t="s">
        <v>0</v>
      </c>
      <c r="F47" t="s">
        <v>1</v>
      </c>
      <c r="J47" t="s">
        <v>2</v>
      </c>
      <c r="N47" t="s">
        <v>16</v>
      </c>
      <c r="S47" t="s">
        <v>20</v>
      </c>
      <c r="X47" t="s">
        <v>20</v>
      </c>
      <c r="AA47" t="s">
        <v>27</v>
      </c>
      <c r="AE47" s="2"/>
      <c r="AF47" s="2"/>
      <c r="AG47" s="2"/>
      <c r="AH47" s="2"/>
    </row>
    <row r="48" spans="1:34" x14ac:dyDescent="0.35">
      <c r="B48" s="1" t="s">
        <v>21</v>
      </c>
      <c r="C48" s="1" t="s">
        <v>22</v>
      </c>
      <c r="D48" s="1" t="s">
        <v>6</v>
      </c>
      <c r="F48" s="1" t="s">
        <v>21</v>
      </c>
      <c r="G48" s="1" t="s">
        <v>22</v>
      </c>
      <c r="H48" s="1" t="s">
        <v>6</v>
      </c>
      <c r="J48" s="1" t="s">
        <v>21</v>
      </c>
      <c r="K48" s="1" t="s">
        <v>22</v>
      </c>
      <c r="L48" s="1" t="s">
        <v>6</v>
      </c>
      <c r="M48" s="2"/>
      <c r="N48" s="1" t="s">
        <v>21</v>
      </c>
      <c r="O48" s="1" t="s">
        <v>22</v>
      </c>
      <c r="P48" s="1" t="s">
        <v>6</v>
      </c>
      <c r="R48" s="1" t="s">
        <v>7</v>
      </c>
      <c r="S48" s="1" t="s">
        <v>8</v>
      </c>
      <c r="T48" s="1" t="s">
        <v>9</v>
      </c>
      <c r="U48" s="1" t="s">
        <v>10</v>
      </c>
      <c r="V48" s="5" t="s">
        <v>17</v>
      </c>
      <c r="X48" s="1" t="s">
        <v>28</v>
      </c>
      <c r="Y48" s="1"/>
      <c r="AA48" s="1" t="s">
        <v>7</v>
      </c>
      <c r="AB48" s="1" t="s">
        <v>8</v>
      </c>
      <c r="AC48" s="1" t="s">
        <v>9</v>
      </c>
      <c r="AD48" s="1" t="s">
        <v>10</v>
      </c>
      <c r="AE48" s="5" t="s">
        <v>17</v>
      </c>
      <c r="AF48" s="2"/>
      <c r="AG48" s="2"/>
      <c r="AH48" s="2"/>
    </row>
    <row r="49" spans="1:34" x14ac:dyDescent="0.35">
      <c r="A49" t="s">
        <v>12</v>
      </c>
      <c r="B49">
        <v>386.57400000000001</v>
      </c>
      <c r="C49">
        <v>684.75199999999995</v>
      </c>
      <c r="D49">
        <f t="shared" ref="D49:D52" si="21">B49/C49</f>
        <v>0.56454599621468804</v>
      </c>
      <c r="F49">
        <v>217.17400000000001</v>
      </c>
      <c r="G49">
        <v>882.36500000000001</v>
      </c>
      <c r="H49">
        <f t="shared" ref="H49:H52" si="22">F49/G49</f>
        <v>0.24612716959534886</v>
      </c>
      <c r="J49">
        <v>549.98199999999997</v>
      </c>
      <c r="K49">
        <v>876.53200000000004</v>
      </c>
      <c r="L49">
        <f t="shared" ref="L49:L52" si="23">J49/K49</f>
        <v>0.62745227784039825</v>
      </c>
      <c r="S49">
        <v>0.56454599621468804</v>
      </c>
      <c r="T49">
        <v>0.24612716959534886</v>
      </c>
      <c r="U49">
        <v>0.62745227784039825</v>
      </c>
      <c r="X49">
        <f>AVERAGE(S49:V49)</f>
        <v>0.4793751478834784</v>
      </c>
      <c r="AB49" t="e">
        <f>S49/$X$12</f>
        <v>#DIV/0!</v>
      </c>
      <c r="AC49" t="e">
        <f t="shared" ref="AC49:AD50" si="24">T49/$X$12</f>
        <v>#DIV/0!</v>
      </c>
      <c r="AD49" t="e">
        <f t="shared" si="24"/>
        <v>#DIV/0!</v>
      </c>
      <c r="AF49" s="2"/>
      <c r="AG49" s="2"/>
      <c r="AH49" s="2"/>
    </row>
    <row r="50" spans="1:34" x14ac:dyDescent="0.35">
      <c r="A50" t="s">
        <v>13</v>
      </c>
      <c r="B50">
        <v>1782.598</v>
      </c>
      <c r="C50">
        <v>625.45699999999999</v>
      </c>
      <c r="D50">
        <f t="shared" si="21"/>
        <v>2.8500728267490811</v>
      </c>
      <c r="F50">
        <v>2863.56</v>
      </c>
      <c r="G50">
        <v>623.45699999999999</v>
      </c>
      <c r="H50">
        <f t="shared" si="22"/>
        <v>4.5930352855128742</v>
      </c>
      <c r="J50">
        <v>3963.3649999999998</v>
      </c>
      <c r="K50">
        <v>964.54200000000003</v>
      </c>
      <c r="L50">
        <f t="shared" si="23"/>
        <v>4.1090641983449139</v>
      </c>
      <c r="S50">
        <v>2.8500728267490811</v>
      </c>
      <c r="T50">
        <v>4.5930352855128742</v>
      </c>
      <c r="U50">
        <v>4.1090641983449139</v>
      </c>
      <c r="AB50" t="e">
        <f>S50/$X$12</f>
        <v>#DIV/0!</v>
      </c>
      <c r="AC50" t="e">
        <f t="shared" si="24"/>
        <v>#DIV/0!</v>
      </c>
      <c r="AD50" t="e">
        <f t="shared" si="24"/>
        <v>#DIV/0!</v>
      </c>
      <c r="AF50" s="2"/>
      <c r="AG50" s="2"/>
      <c r="AH50" s="2"/>
    </row>
    <row r="51" spans="1:34" x14ac:dyDescent="0.35">
      <c r="A51" t="s">
        <v>25</v>
      </c>
      <c r="B51">
        <v>156.23400000000001</v>
      </c>
      <c r="C51">
        <v>675.86900000000003</v>
      </c>
      <c r="D51">
        <f t="shared" si="21"/>
        <v>0.23116018044916989</v>
      </c>
      <c r="F51">
        <v>87.254000000000005</v>
      </c>
      <c r="G51">
        <v>859.25300000000004</v>
      </c>
      <c r="H51">
        <f t="shared" si="22"/>
        <v>0.10154634316086182</v>
      </c>
      <c r="J51">
        <v>103.52200000000001</v>
      </c>
      <c r="K51">
        <v>787.77700000000004</v>
      </c>
      <c r="L51">
        <f t="shared" si="23"/>
        <v>0.13141028489026718</v>
      </c>
      <c r="S51">
        <v>0.23116018044916989</v>
      </c>
      <c r="T51">
        <v>0.10154634316086182</v>
      </c>
      <c r="U51">
        <v>0.13141028489026718</v>
      </c>
      <c r="X51">
        <f>AVERAGE(S51:V51)</f>
        <v>0.15470560283343296</v>
      </c>
      <c r="AB51" t="e">
        <f>S51/$X$14</f>
        <v>#DIV/0!</v>
      </c>
      <c r="AC51" t="e">
        <f t="shared" ref="AC51:AD52" si="25">T51/$X$14</f>
        <v>#DIV/0!</v>
      </c>
      <c r="AD51" t="e">
        <f t="shared" si="25"/>
        <v>#DIV/0!</v>
      </c>
      <c r="AF51" s="2"/>
      <c r="AG51" s="2"/>
      <c r="AH51" s="2"/>
    </row>
    <row r="52" spans="1:34" x14ac:dyDescent="0.35">
      <c r="A52" t="s">
        <v>26</v>
      </c>
      <c r="B52">
        <v>132.14500000000001</v>
      </c>
      <c r="C52">
        <v>632.14499999999998</v>
      </c>
      <c r="D52">
        <f t="shared" si="21"/>
        <v>0.20904222923538116</v>
      </c>
      <c r="F52">
        <v>93.215000000000003</v>
      </c>
      <c r="G52">
        <v>753.56299999999999</v>
      </c>
      <c r="H52">
        <f t="shared" si="22"/>
        <v>0.12369901388470507</v>
      </c>
      <c r="J52">
        <v>91.694999999999993</v>
      </c>
      <c r="K52">
        <v>965.23299999999995</v>
      </c>
      <c r="L52">
        <f t="shared" si="23"/>
        <v>9.4997788098832095E-2</v>
      </c>
      <c r="S52">
        <v>0.20904222923538116</v>
      </c>
      <c r="T52">
        <v>0.12369901388470507</v>
      </c>
      <c r="U52">
        <v>9.4997788098832095E-2</v>
      </c>
      <c r="AB52" t="e">
        <f>S52/$X$14</f>
        <v>#DIV/0!</v>
      </c>
      <c r="AC52" t="e">
        <f t="shared" si="25"/>
        <v>#DIV/0!</v>
      </c>
      <c r="AD52" t="e">
        <f t="shared" si="25"/>
        <v>#DIV/0!</v>
      </c>
      <c r="AE52" s="2"/>
      <c r="AF52" s="2"/>
      <c r="AG52" s="2"/>
      <c r="AH52" s="2"/>
    </row>
    <row r="56" spans="1:34" x14ac:dyDescent="0.35">
      <c r="A56" s="3" t="s">
        <v>41</v>
      </c>
      <c r="B56" t="s">
        <v>0</v>
      </c>
      <c r="F56" t="s">
        <v>1</v>
      </c>
      <c r="J56" t="s">
        <v>2</v>
      </c>
      <c r="N56" t="s">
        <v>16</v>
      </c>
      <c r="S56" t="s">
        <v>3</v>
      </c>
      <c r="X56" t="s">
        <v>3</v>
      </c>
      <c r="AA56" t="s">
        <v>29</v>
      </c>
      <c r="AE56" s="2"/>
      <c r="AF56" s="2"/>
      <c r="AG56" s="2"/>
      <c r="AH56" s="2"/>
    </row>
    <row r="57" spans="1:34" x14ac:dyDescent="0.35">
      <c r="A57" s="4" t="s">
        <v>11</v>
      </c>
      <c r="B57" s="1" t="s">
        <v>4</v>
      </c>
      <c r="C57" s="1" t="s">
        <v>5</v>
      </c>
      <c r="D57" s="1" t="s">
        <v>6</v>
      </c>
      <c r="F57" s="1" t="s">
        <v>4</v>
      </c>
      <c r="G57" s="1" t="s">
        <v>5</v>
      </c>
      <c r="H57" s="1" t="s">
        <v>6</v>
      </c>
      <c r="J57" s="1" t="s">
        <v>4</v>
      </c>
      <c r="K57" s="1" t="s">
        <v>5</v>
      </c>
      <c r="L57" s="1" t="s">
        <v>6</v>
      </c>
      <c r="M57" s="2"/>
      <c r="N57" s="1" t="s">
        <v>4</v>
      </c>
      <c r="O57" s="1" t="s">
        <v>5</v>
      </c>
      <c r="P57" s="1" t="s">
        <v>6</v>
      </c>
      <c r="R57" s="1" t="s">
        <v>7</v>
      </c>
      <c r="S57" s="1" t="s">
        <v>8</v>
      </c>
      <c r="T57" s="1" t="s">
        <v>9</v>
      </c>
      <c r="U57" s="1" t="s">
        <v>10</v>
      </c>
      <c r="V57" s="5" t="s">
        <v>17</v>
      </c>
      <c r="X57" s="1" t="s">
        <v>28</v>
      </c>
      <c r="Y57" s="1"/>
      <c r="AA57" s="1" t="s">
        <v>7</v>
      </c>
      <c r="AB57" s="1" t="s">
        <v>8</v>
      </c>
      <c r="AC57" s="1" t="s">
        <v>9</v>
      </c>
      <c r="AD57" s="1" t="s">
        <v>10</v>
      </c>
      <c r="AE57" s="5" t="s">
        <v>17</v>
      </c>
      <c r="AF57" s="2"/>
      <c r="AG57" s="2"/>
      <c r="AH57" s="2"/>
    </row>
    <row r="58" spans="1:34" x14ac:dyDescent="0.35">
      <c r="A58" t="s">
        <v>12</v>
      </c>
      <c r="B58">
        <v>874.69799999999998</v>
      </c>
      <c r="C58">
        <v>3340.4969999999998</v>
      </c>
      <c r="D58">
        <f>B58/C58</f>
        <v>0.261846665331536</v>
      </c>
      <c r="F58">
        <v>492.62700000000001</v>
      </c>
      <c r="G58">
        <v>3434.3049999999998</v>
      </c>
      <c r="H58">
        <f>F58/G58</f>
        <v>0.14344299647235759</v>
      </c>
      <c r="J58">
        <v>409.19200000000001</v>
      </c>
      <c r="K58">
        <v>3976.2550000000001</v>
      </c>
      <c r="L58">
        <f>J58/K58</f>
        <v>0.10290889291557005</v>
      </c>
      <c r="N58">
        <v>703.28399999999999</v>
      </c>
      <c r="O58">
        <v>4215.4260000000004</v>
      </c>
      <c r="P58">
        <f>N58/O58</f>
        <v>0.16683580734189141</v>
      </c>
      <c r="S58">
        <v>0.261846665331536</v>
      </c>
      <c r="T58">
        <v>0.14344299647235759</v>
      </c>
      <c r="U58">
        <v>0.10290889291557005</v>
      </c>
      <c r="V58">
        <v>0.16683580734189141</v>
      </c>
      <c r="X58">
        <f>AVERAGE(S58:V58)</f>
        <v>0.16875859051533876</v>
      </c>
      <c r="AB58" t="e">
        <f t="shared" ref="AB58:AE59" si="26">S58/$X$56</f>
        <v>#VALUE!</v>
      </c>
      <c r="AC58" t="e">
        <f t="shared" si="26"/>
        <v>#VALUE!</v>
      </c>
      <c r="AD58" t="e">
        <f t="shared" si="26"/>
        <v>#VALUE!</v>
      </c>
      <c r="AE58" t="e">
        <f t="shared" si="26"/>
        <v>#VALUE!</v>
      </c>
      <c r="AF58" s="2"/>
      <c r="AG58" s="2"/>
      <c r="AH58" s="2"/>
    </row>
    <row r="59" spans="1:34" x14ac:dyDescent="0.35">
      <c r="A59" t="s">
        <v>13</v>
      </c>
      <c r="B59">
        <v>4912.1840000000002</v>
      </c>
      <c r="C59">
        <v>3843.134</v>
      </c>
      <c r="D59">
        <f t="shared" ref="D59:D61" si="27">B59/C59</f>
        <v>1.2781714090635403</v>
      </c>
      <c r="F59">
        <v>5006.4260000000004</v>
      </c>
      <c r="G59">
        <v>3969.4969999999998</v>
      </c>
      <c r="H59">
        <f t="shared" ref="H59:H61" si="28">F59/G59</f>
        <v>1.2612242810613035</v>
      </c>
      <c r="J59">
        <v>5040.3050000000003</v>
      </c>
      <c r="K59">
        <v>3913.134</v>
      </c>
      <c r="L59">
        <f t="shared" ref="L59:L61" si="29">J59/K59</f>
        <v>1.2880481475972967</v>
      </c>
      <c r="N59">
        <v>5450.598</v>
      </c>
      <c r="O59">
        <v>5235.5479999999998</v>
      </c>
      <c r="P59">
        <f t="shared" ref="P59:P61" si="30">N59/O59</f>
        <v>1.0410749743866354</v>
      </c>
      <c r="S59">
        <v>1.2781714090635403</v>
      </c>
      <c r="T59">
        <v>1.2612242810613035</v>
      </c>
      <c r="U59">
        <v>1.2880481475972967</v>
      </c>
      <c r="V59">
        <v>1.0410749743866354</v>
      </c>
      <c r="AB59" t="e">
        <f t="shared" si="26"/>
        <v>#VALUE!</v>
      </c>
      <c r="AC59" t="e">
        <f t="shared" si="26"/>
        <v>#VALUE!</v>
      </c>
      <c r="AD59" t="e">
        <f t="shared" si="26"/>
        <v>#VALUE!</v>
      </c>
      <c r="AE59" t="e">
        <f t="shared" si="26"/>
        <v>#VALUE!</v>
      </c>
      <c r="AF59" s="2"/>
      <c r="AG59" s="2"/>
      <c r="AH59" s="2"/>
    </row>
    <row r="60" spans="1:34" x14ac:dyDescent="0.35">
      <c r="A60" t="s">
        <v>30</v>
      </c>
      <c r="B60">
        <v>289.92</v>
      </c>
      <c r="C60">
        <v>3048.6480000000001</v>
      </c>
      <c r="D60">
        <f t="shared" si="27"/>
        <v>9.5097892574019696E-2</v>
      </c>
      <c r="F60">
        <v>233.678</v>
      </c>
      <c r="G60">
        <v>3041.3760000000002</v>
      </c>
      <c r="H60">
        <f t="shared" si="28"/>
        <v>7.6832986122071054E-2</v>
      </c>
      <c r="J60">
        <v>381.19200000000001</v>
      </c>
      <c r="K60">
        <v>3282.134</v>
      </c>
      <c r="L60">
        <f t="shared" si="29"/>
        <v>0.11614151037099643</v>
      </c>
      <c r="N60">
        <v>259.79899999999998</v>
      </c>
      <c r="O60">
        <v>4683.0829999999996</v>
      </c>
      <c r="P60">
        <f t="shared" si="30"/>
        <v>5.5476061389473558E-2</v>
      </c>
      <c r="S60">
        <v>9.5097892574019696E-2</v>
      </c>
      <c r="T60">
        <v>7.6832986122071054E-2</v>
      </c>
      <c r="U60">
        <v>0.11614151037099643</v>
      </c>
      <c r="V60">
        <v>5.5476061389473558E-2</v>
      </c>
      <c r="X60">
        <f>AVERAGE(S60:V60)</f>
        <v>8.5887112614140199E-2</v>
      </c>
      <c r="AB60">
        <f t="shared" ref="AB60:AE61" si="31">S60/$X$58</f>
        <v>0.56351438041535484</v>
      </c>
      <c r="AC60">
        <f t="shared" si="31"/>
        <v>0.45528340742504347</v>
      </c>
      <c r="AD60">
        <f t="shared" si="31"/>
        <v>0.68821095279555644</v>
      </c>
      <c r="AE60">
        <f t="shared" si="31"/>
        <v>0.3287302958626645</v>
      </c>
      <c r="AF60" s="2"/>
      <c r="AG60" s="2"/>
      <c r="AH60" s="2"/>
    </row>
    <row r="61" spans="1:34" x14ac:dyDescent="0.35">
      <c r="A61" t="s">
        <v>31</v>
      </c>
      <c r="B61">
        <v>1657.82</v>
      </c>
      <c r="C61">
        <v>2639.355</v>
      </c>
      <c r="D61">
        <f t="shared" si="27"/>
        <v>0.62811558126890843</v>
      </c>
      <c r="F61">
        <v>2293.8910000000001</v>
      </c>
      <c r="G61">
        <v>2859.74</v>
      </c>
      <c r="H61">
        <f t="shared" si="28"/>
        <v>0.80213271136536901</v>
      </c>
      <c r="J61">
        <v>1328.82</v>
      </c>
      <c r="K61">
        <v>3612.962</v>
      </c>
      <c r="L61">
        <f t="shared" si="29"/>
        <v>0.36779240966276422</v>
      </c>
      <c r="N61">
        <v>4114.598</v>
      </c>
      <c r="O61">
        <v>5524.4470000000001</v>
      </c>
      <c r="P61">
        <f t="shared" si="30"/>
        <v>0.74479816712876412</v>
      </c>
      <c r="S61">
        <v>0.62811558126890843</v>
      </c>
      <c r="T61">
        <v>0.80213271136536901</v>
      </c>
      <c r="U61">
        <v>0.36779240966276422</v>
      </c>
      <c r="V61">
        <v>0.74479816712876412</v>
      </c>
      <c r="AB61">
        <f t="shared" si="31"/>
        <v>3.7219769337420363</v>
      </c>
      <c r="AC61">
        <f t="shared" si="31"/>
        <v>4.7531370635171415</v>
      </c>
      <c r="AD61">
        <f t="shared" si="31"/>
        <v>2.1793996296107658</v>
      </c>
      <c r="AE61">
        <f t="shared" si="31"/>
        <v>4.4133940965871492</v>
      </c>
      <c r="AF61" s="2"/>
      <c r="AG61" s="2"/>
      <c r="AH61" s="2"/>
    </row>
    <row r="62" spans="1:34" x14ac:dyDescent="0.35">
      <c r="AE62" s="2"/>
      <c r="AF62" s="2"/>
      <c r="AG62" s="2"/>
      <c r="AH62" s="2"/>
    </row>
    <row r="63" spans="1:34" x14ac:dyDescent="0.35">
      <c r="B63" t="s">
        <v>0</v>
      </c>
      <c r="F63" t="s">
        <v>1</v>
      </c>
      <c r="J63" t="s">
        <v>2</v>
      </c>
      <c r="S63" t="s">
        <v>32</v>
      </c>
      <c r="X63" t="s">
        <v>32</v>
      </c>
      <c r="AA63" t="s">
        <v>33</v>
      </c>
      <c r="AE63" s="2"/>
      <c r="AF63" s="2"/>
      <c r="AG63" s="2"/>
      <c r="AH63" s="2"/>
    </row>
    <row r="64" spans="1:34" x14ac:dyDescent="0.35">
      <c r="B64" s="1" t="s">
        <v>34</v>
      </c>
      <c r="C64" s="1" t="s">
        <v>35</v>
      </c>
      <c r="D64" s="1" t="s">
        <v>6</v>
      </c>
      <c r="F64" s="1" t="s">
        <v>34</v>
      </c>
      <c r="G64" s="1" t="s">
        <v>35</v>
      </c>
      <c r="H64" s="1" t="s">
        <v>6</v>
      </c>
      <c r="J64" s="1" t="s">
        <v>34</v>
      </c>
      <c r="K64" s="1" t="s">
        <v>35</v>
      </c>
      <c r="L64" s="1" t="s">
        <v>6</v>
      </c>
      <c r="R64" s="1" t="s">
        <v>7</v>
      </c>
      <c r="S64" s="1" t="s">
        <v>8</v>
      </c>
      <c r="T64" s="1" t="s">
        <v>9</v>
      </c>
      <c r="U64" s="1" t="s">
        <v>10</v>
      </c>
      <c r="V64" s="5" t="s">
        <v>17</v>
      </c>
      <c r="X64" s="1" t="s">
        <v>28</v>
      </c>
      <c r="Y64" s="1"/>
      <c r="AA64" s="1" t="s">
        <v>7</v>
      </c>
      <c r="AB64" s="1" t="s">
        <v>8</v>
      </c>
      <c r="AC64" s="1" t="s">
        <v>9</v>
      </c>
      <c r="AD64" s="1" t="s">
        <v>10</v>
      </c>
      <c r="AE64" s="5" t="s">
        <v>17</v>
      </c>
      <c r="AF64" s="2"/>
      <c r="AG64" s="2"/>
      <c r="AH64" s="2"/>
    </row>
    <row r="65" spans="1:34" x14ac:dyDescent="0.35">
      <c r="A65" t="s">
        <v>12</v>
      </c>
      <c r="B65">
        <v>63.74</v>
      </c>
      <c r="C65">
        <v>430.56200000000001</v>
      </c>
      <c r="D65">
        <f>B65/C65</f>
        <v>0.14803907451191697</v>
      </c>
      <c r="F65">
        <v>49.862000000000002</v>
      </c>
      <c r="G65">
        <v>434.512</v>
      </c>
      <c r="H65">
        <f>F65/G65</f>
        <v>0.11475402290385536</v>
      </c>
      <c r="J65">
        <v>91.92</v>
      </c>
      <c r="K65">
        <v>397.625</v>
      </c>
      <c r="L65">
        <f>J65/K65</f>
        <v>0.23117258723671802</v>
      </c>
      <c r="S65">
        <v>0.14803907451191697</v>
      </c>
      <c r="T65">
        <v>0.11475402290385536</v>
      </c>
      <c r="U65">
        <v>0.23117258723671802</v>
      </c>
      <c r="X65">
        <f>AVERAGE(S65:V65)</f>
        <v>0.16465522821749679</v>
      </c>
      <c r="AB65" t="e">
        <f t="shared" ref="AB65:AE66" si="32">S65/$X$56</f>
        <v>#VALUE!</v>
      </c>
      <c r="AC65" t="e">
        <f t="shared" si="32"/>
        <v>#VALUE!</v>
      </c>
      <c r="AD65" t="e">
        <f t="shared" si="32"/>
        <v>#VALUE!</v>
      </c>
      <c r="AE65" t="e">
        <f t="shared" si="32"/>
        <v>#VALUE!</v>
      </c>
      <c r="AF65" s="2"/>
      <c r="AG65" s="2"/>
      <c r="AH65" s="2"/>
    </row>
    <row r="66" spans="1:34" x14ac:dyDescent="0.35">
      <c r="A66" t="s">
        <v>13</v>
      </c>
      <c r="B66">
        <v>112.872</v>
      </c>
      <c r="C66">
        <v>786.23500000000001</v>
      </c>
      <c r="D66">
        <f t="shared" ref="D66:D70" si="33">B66/C66</f>
        <v>0.14356013151284286</v>
      </c>
      <c r="F66">
        <v>65.894999999999996</v>
      </c>
      <c r="G66">
        <v>497.46899999999999</v>
      </c>
      <c r="H66">
        <f t="shared" ref="H66:H70" si="34">F66/G66</f>
        <v>0.13246051512757578</v>
      </c>
      <c r="J66">
        <v>43.023000000000003</v>
      </c>
      <c r="K66">
        <v>393.25299999999999</v>
      </c>
      <c r="L66">
        <f t="shared" ref="L66:L70" si="35">J66/K66</f>
        <v>0.10940285261650898</v>
      </c>
      <c r="S66">
        <v>0.14356013151284286</v>
      </c>
      <c r="T66">
        <v>0.13246051512757578</v>
      </c>
      <c r="U66">
        <v>0.10940285261650898</v>
      </c>
      <c r="AB66" t="e">
        <f t="shared" si="32"/>
        <v>#VALUE!</v>
      </c>
      <c r="AC66" t="e">
        <f t="shared" si="32"/>
        <v>#VALUE!</v>
      </c>
      <c r="AD66" t="e">
        <f t="shared" si="32"/>
        <v>#VALUE!</v>
      </c>
      <c r="AE66" t="e">
        <f t="shared" si="32"/>
        <v>#VALUE!</v>
      </c>
      <c r="AF66" s="2"/>
      <c r="AG66" s="2"/>
      <c r="AH66" s="2"/>
    </row>
    <row r="67" spans="1:34" x14ac:dyDescent="0.35">
      <c r="A67" t="s">
        <v>36</v>
      </c>
      <c r="B67">
        <v>6103.2560000000003</v>
      </c>
      <c r="C67">
        <v>654.875</v>
      </c>
      <c r="D67">
        <f t="shared" si="33"/>
        <v>9.3197266653941604</v>
      </c>
      <c r="F67">
        <v>7123.2309999999998</v>
      </c>
      <c r="G67">
        <v>501.23099999999999</v>
      </c>
      <c r="H67">
        <f t="shared" si="34"/>
        <v>14.211473352605884</v>
      </c>
      <c r="J67">
        <v>5542.3580000000002</v>
      </c>
      <c r="K67">
        <v>400.15600000000001</v>
      </c>
      <c r="L67">
        <f t="shared" si="35"/>
        <v>13.850493307610032</v>
      </c>
      <c r="S67">
        <v>9.3197266653941604</v>
      </c>
      <c r="T67">
        <v>14.211473352605884</v>
      </c>
      <c r="U67">
        <v>13.850493307610032</v>
      </c>
      <c r="X67">
        <f>AVERAGE(S67:V67)</f>
        <v>12.460564441870025</v>
      </c>
      <c r="AB67">
        <f t="shared" ref="AB67:AE68" si="36">S67/$X$58</f>
        <v>55.22519853320933</v>
      </c>
      <c r="AC67">
        <f t="shared" si="36"/>
        <v>84.211851433507789</v>
      </c>
      <c r="AD67">
        <f t="shared" si="36"/>
        <v>82.072819317314313</v>
      </c>
      <c r="AE67">
        <f t="shared" si="36"/>
        <v>0</v>
      </c>
      <c r="AF67" s="2"/>
      <c r="AG67" s="2"/>
      <c r="AH67" s="2"/>
    </row>
    <row r="68" spans="1:34" x14ac:dyDescent="0.35">
      <c r="A68" t="s">
        <v>30</v>
      </c>
      <c r="B68">
        <v>23.248999999999999</v>
      </c>
      <c r="C68">
        <v>776.63</v>
      </c>
      <c r="D68">
        <f t="shared" si="33"/>
        <v>2.9935748039607017E-2</v>
      </c>
      <c r="F68">
        <v>26.678000000000001</v>
      </c>
      <c r="G68">
        <v>555.33299999999997</v>
      </c>
      <c r="H68">
        <f t="shared" si="34"/>
        <v>4.8039644681659478E-2</v>
      </c>
      <c r="J68">
        <v>38.192</v>
      </c>
      <c r="K68">
        <v>398.99900000000002</v>
      </c>
      <c r="L68">
        <f t="shared" si="35"/>
        <v>9.5719538144205876E-2</v>
      </c>
      <c r="S68">
        <v>2.9935748039607017E-2</v>
      </c>
      <c r="T68">
        <v>4.8039644681659478E-2</v>
      </c>
      <c r="U68">
        <v>9.5719538144205876E-2</v>
      </c>
      <c r="AB68">
        <f t="shared" si="36"/>
        <v>0.17738799517222861</v>
      </c>
      <c r="AC68">
        <f t="shared" si="36"/>
        <v>0.28466488452505223</v>
      </c>
      <c r="AD68">
        <f t="shared" si="36"/>
        <v>0.56719801849438745</v>
      </c>
      <c r="AE68">
        <f t="shared" si="36"/>
        <v>0</v>
      </c>
      <c r="AF68" s="2"/>
      <c r="AG68" s="2"/>
      <c r="AH68" s="2"/>
    </row>
    <row r="69" spans="1:34" x14ac:dyDescent="0.35">
      <c r="A69" t="s">
        <v>31</v>
      </c>
      <c r="B69">
        <v>57.825000000000003</v>
      </c>
      <c r="C69">
        <v>548.23</v>
      </c>
      <c r="D69">
        <f t="shared" si="33"/>
        <v>0.10547580395089652</v>
      </c>
      <c r="F69">
        <v>32.896000000000001</v>
      </c>
      <c r="G69">
        <v>503.01100000000002</v>
      </c>
      <c r="H69">
        <f t="shared" si="34"/>
        <v>6.5398172206969626E-2</v>
      </c>
      <c r="J69">
        <v>32.56</v>
      </c>
      <c r="K69">
        <v>362.27800000000002</v>
      </c>
      <c r="L69">
        <f t="shared" si="35"/>
        <v>8.9875730792374917E-2</v>
      </c>
      <c r="S69">
        <v>0.10547580395089652</v>
      </c>
      <c r="T69">
        <v>6.5398172206969626E-2</v>
      </c>
      <c r="U69">
        <v>8.9875730792374917E-2</v>
      </c>
      <c r="AE69" s="2"/>
      <c r="AF69" s="2"/>
      <c r="AG69" s="2"/>
      <c r="AH69" s="2"/>
    </row>
    <row r="70" spans="1:34" x14ac:dyDescent="0.35">
      <c r="A70" t="s">
        <v>37</v>
      </c>
      <c r="B70">
        <v>45.247999999999998</v>
      </c>
      <c r="C70">
        <v>489.99799999999999</v>
      </c>
      <c r="D70">
        <f t="shared" si="33"/>
        <v>9.2343234054016538E-2</v>
      </c>
      <c r="F70">
        <v>54.231000000000002</v>
      </c>
      <c r="G70">
        <v>498.25700000000001</v>
      </c>
      <c r="H70">
        <f t="shared" si="34"/>
        <v>0.10884142119428328</v>
      </c>
      <c r="J70">
        <v>78.635000000000005</v>
      </c>
      <c r="K70">
        <v>412.35599999999999</v>
      </c>
      <c r="L70">
        <f t="shared" si="35"/>
        <v>0.19069687357526022</v>
      </c>
      <c r="S70">
        <v>9.2343234054016538E-2</v>
      </c>
      <c r="T70">
        <v>0.10884142119428328</v>
      </c>
      <c r="U70">
        <v>0.19069687357526022</v>
      </c>
      <c r="AE70" s="2"/>
      <c r="AF70" s="2"/>
      <c r="AG70" s="2"/>
      <c r="AH70" s="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Ayala, Julio E</dc:creator>
  <cp:lastModifiedBy>Ayala, Julio E</cp:lastModifiedBy>
  <dcterms:created xsi:type="dcterms:W3CDTF">2022-12-18T20:59:09Z</dcterms:created>
  <dcterms:modified xsi:type="dcterms:W3CDTF">2023-08-20T15:10:21Z</dcterms:modified>
</cp:coreProperties>
</file>